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<sst xmlns="http://schemas.openxmlformats.org/spreadsheetml/2006/main" count="47" uniqueCount="46">
  <si>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</si>
  <si>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</si>
  <si>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</si>
  <si>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</si>
  <si>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</si>
  <si>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</si>
  <si>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</si>
  <si>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</si>
  <si>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</si>
  <si>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</si>
  <si>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</si>
  <si>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</si>
  <si>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</si>
  <si>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</si>
  <si>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</si>
  <si>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</si>
  <si>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</si>
  <si>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</si>
  <si>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</si>
  <si>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</si>
  <si>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</si>
  <si>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</si>
  <si>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</si>
  <si>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</si>
  <si>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</si>
  <si>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</si>
  <si>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</si>
  <si>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</si>
  <si>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</si>
  <si>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</si>
  <si>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</si>
  <si>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</si>
  <si>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Отворени</t>
  </si>
  <si>
    <t>404-1-110/16-76</t>
  </si>
  <si>
    <t>Оригинални и иновативни лекови</t>
  </si>
  <si>
    <t xml:space="preserve">Предмет набавке </t>
  </si>
  <si>
    <t>Заштићени назив</t>
  </si>
  <si>
    <t>Јачина лека</t>
  </si>
  <si>
    <t>ПРИЛОГ 1 УГОВОРА - СПЕЦИФИКАЦИЈА ЛЕКА СА ЦЕНОМ</t>
  </si>
  <si>
    <t>VEGA D.O.O.</t>
  </si>
  <si>
    <t>bosentan</t>
  </si>
  <si>
    <t>TRACLEER</t>
  </si>
  <si>
    <t>Actelion</t>
  </si>
  <si>
    <t>film tableta</t>
  </si>
  <si>
    <t>56 po 125mg</t>
  </si>
  <si>
    <t>kutija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</si>
</sst>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3" fontId="4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5" borderId="2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 wrapText="1"/>
    </xf>
    <xf numFmtId="0" fontId="3" fillId="35" borderId="21" xfId="55" applyNumberFormat="1" applyFont="1" applyFill="1" applyBorder="1" applyAlignment="1">
      <alignment horizontal="center" vertical="center" wrapText="1"/>
      <protection/>
    </xf>
    <xf numFmtId="0" fontId="43" fillId="33" borderId="21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5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26" xfId="0" applyFont="1" applyBorder="1" applyAlignment="1">
      <alignment horizontal="right" vertical="center" wrapText="1"/>
    </xf>
    <xf numFmtId="0" fontId="43" fillId="0" borderId="24" xfId="0" applyFont="1" applyBorder="1" applyAlignment="1">
      <alignment horizontal="right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27" customWidth="1"/>
    <col min="2" max="2" width="11.421875" style="3" customWidth="1"/>
    <col min="3" max="3" width="9.28125" style="3" customWidth="1"/>
    <col min="4" max="4" width="11.7109375" style="41" customWidth="1"/>
    <col min="5" max="5" width="13.140625" style="3" customWidth="1"/>
    <col min="6" max="6" width="15.8515625" style="3" customWidth="1"/>
    <col min="7" max="7" width="11.28125" style="3" customWidth="1"/>
    <col min="8" max="8" width="10.57421875" style="3" bestFit="1" customWidth="1"/>
    <col min="9" max="9" width="12.00390625" style="3" customWidth="1"/>
    <col min="10" max="10" width="11.00390625" style="3" hidden="1" customWidth="1"/>
    <col min="11" max="11" width="10.8515625" style="31" customWidth="1"/>
    <col min="12" max="12" width="17.851562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2" spans="1:14" ht="12.7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4"/>
    </row>
    <row r="3" spans="1:14" ht="12.75" customHeight="1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4"/>
    </row>
    <row r="5" ht="13.5" thickBot="1"/>
    <row r="6" spans="1:14" ht="53.25" customHeight="1" thickTop="1">
      <c r="A6" s="34" t="s">
        <v>31</v>
      </c>
      <c r="B6" s="35" t="s">
        <v>35</v>
      </c>
      <c r="C6" s="35" t="s">
        <v>0</v>
      </c>
      <c r="D6" s="35" t="s">
        <v>36</v>
      </c>
      <c r="E6" s="35" t="s">
        <v>2</v>
      </c>
      <c r="F6" s="35" t="s">
        <v>1</v>
      </c>
      <c r="G6" s="35" t="s">
        <v>37</v>
      </c>
      <c r="H6" s="36" t="s">
        <v>3</v>
      </c>
      <c r="I6" s="35" t="s">
        <v>4</v>
      </c>
      <c r="J6" s="37" t="s">
        <v>5</v>
      </c>
      <c r="K6" s="35" t="s">
        <v>6</v>
      </c>
      <c r="L6" s="28" t="s">
        <v>7</v>
      </c>
      <c r="M6" s="29" t="s">
        <v>8</v>
      </c>
      <c r="N6" s="2" t="s">
        <v>9</v>
      </c>
    </row>
    <row r="7" spans="1:14" s="30" customFormat="1" ht="33.75" customHeight="1">
      <c r="A7" s="42">
        <v>1</v>
      </c>
      <c r="B7" s="8" t="s">
        <v>40</v>
      </c>
      <c r="C7" s="8">
        <v>1103911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/>
      <c r="J7" s="32">
        <v>162256.4</v>
      </c>
      <c r="K7" s="33">
        <v>157181.99</v>
      </c>
      <c r="L7" s="38">
        <f>I7*J7</f>
        <v>0</v>
      </c>
      <c r="M7" s="22">
        <f>I7*K7</f>
        <v>0</v>
      </c>
      <c r="N7" s="21">
        <v>3</v>
      </c>
    </row>
    <row r="8" spans="1:14" ht="12.75" customHeight="1">
      <c r="A8" s="44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9">
        <f>SUM(L7:L7)</f>
        <v>0</v>
      </c>
      <c r="M8" s="22">
        <f>SUM(M7:M7)</f>
        <v>0</v>
      </c>
      <c r="N8" s="21"/>
    </row>
    <row r="9" spans="1:14" ht="12.75" customHeight="1">
      <c r="A9" s="44" t="s">
        <v>11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39">
        <f>L8*0.1</f>
        <v>0</v>
      </c>
      <c r="M9" s="22">
        <f>M8*0.1</f>
        <v>0</v>
      </c>
      <c r="N9" s="21"/>
    </row>
    <row r="10" spans="1:14" ht="13.5" customHeight="1" thickBot="1">
      <c r="A10" s="46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0">
        <f>L9+L8</f>
        <v>0</v>
      </c>
      <c r="M10" s="23">
        <f>M9+M8</f>
        <v>0</v>
      </c>
      <c r="N10" s="21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27" right="0.13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39</v>
      </c>
    </row>
    <row r="4" ht="15" thickBot="1"/>
    <row r="5" spans="2:7" ht="24.75" thickBot="1">
      <c r="B5" s="4" t="s">
        <v>18</v>
      </c>
      <c r="C5" s="5" t="s">
        <v>33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 t="e">
        <f>SUBTOTAL(9,specifikacija!#REF!)</f>
        <v>#REF!</v>
      </c>
      <c r="F6" s="16" t="e">
        <f>SUBTOTAL(9,specifikacija!#REF!)</f>
        <v>#REF!</v>
      </c>
      <c r="G6" s="17" t="e">
        <f>F6*1.1</f>
        <v>#REF!</v>
      </c>
    </row>
    <row r="7" spans="2:7" ht="15.75" thickBot="1">
      <c r="B7" s="4" t="s">
        <v>19</v>
      </c>
      <c r="C7" s="8" t="s">
        <v>30</v>
      </c>
      <c r="E7" s="48" t="s">
        <v>17</v>
      </c>
      <c r="F7" s="49"/>
      <c r="G7" s="50"/>
    </row>
    <row r="8" spans="2:7" ht="15" thickBot="1">
      <c r="B8" s="6"/>
      <c r="C8" s="7"/>
      <c r="E8" s="18" t="e">
        <f>E6/1000</f>
        <v>#REF!</v>
      </c>
      <c r="F8" s="19" t="e">
        <f>F6/1000</f>
        <v>#REF!</v>
      </c>
      <c r="G8" s="20" t="e">
        <f>G6/1000</f>
        <v>#REF!</v>
      </c>
    </row>
    <row r="9" spans="2:7" ht="15">
      <c r="B9" s="4" t="s">
        <v>20</v>
      </c>
      <c r="C9" s="8" t="s">
        <v>32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4" t="s">
        <v>22</v>
      </c>
      <c r="C13" s="5" t="s">
        <v>26</v>
      </c>
      <c r="E13" s="9" t="s">
        <v>28</v>
      </c>
      <c r="F13" s="26" t="e">
        <f>SUBTOTAL(101,specifikacija!#REF!)</f>
        <v>#REF!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23</v>
      </c>
      <c r="C15" s="5" t="s">
        <v>34</v>
      </c>
      <c r="E15" s="9" t="s">
        <v>29</v>
      </c>
      <c r="F15" s="8" t="s">
        <v>27</v>
      </c>
    </row>
    <row r="16" spans="2:3" ht="14.25">
      <c r="B16" s="6"/>
      <c r="C16" s="7"/>
    </row>
    <row r="17" spans="2:3" ht="15">
      <c r="B17" s="4" t="s">
        <v>24</v>
      </c>
      <c r="C17" s="10">
        <v>33600000</v>
      </c>
    </row>
    <row r="25" ht="14.25">
      <c r="G25" s="25"/>
    </row>
    <row r="26" ht="14.25">
      <c r="G26" s="25"/>
    </row>
    <row r="27" ht="14.25">
      <c r="G27" s="25"/>
    </row>
    <row r="28" ht="14.25">
      <c r="G28" s="25"/>
    </row>
    <row r="29" ht="14.25">
      <c r="G29" s="25"/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2017-01-26T14:14:22Z</dcterms:modified>
  <cp:category/>
  <cp:version/>
  <cp:contentType/>
  <cp:contentStatus/>
</cp:coreProperties>
</file>